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o.montalbano\Desktop\Analytik\"/>
    </mc:Choice>
  </mc:AlternateContent>
  <xr:revisionPtr revIDLastSave="0" documentId="13_ncr:1_{7E1E1422-3741-4913-B010-F385C168D575}" xr6:coauthVersionLast="47" xr6:coauthVersionMax="47" xr10:uidLastSave="{00000000-0000-0000-0000-000000000000}"/>
  <bookViews>
    <workbookView xWindow="-120" yWindow="-120" windowWidth="29040" windowHeight="15720" xr2:uid="{3D88403C-099D-45BC-B05A-D3F1A5CE71A9}"/>
  </bookViews>
  <sheets>
    <sheet name="Laborauftrag" sheetId="1" r:id="rId1"/>
    <sheet name="Tabelle2" sheetId="5" state="hidden" r:id="rId2"/>
    <sheet name="Tabelle1" sheetId="4" state="hidden" r:id="rId3"/>
    <sheet name="Tabelle1 (2)" sheetId="2" state="hidden" r:id="rId4"/>
    <sheet name="Hilfstabelle" sheetId="3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1" l="1"/>
  <c r="K23" i="1"/>
  <c r="K24" i="1"/>
  <c r="K25" i="1"/>
  <c r="K26" i="1"/>
  <c r="K17" i="1"/>
  <c r="K19" i="1"/>
  <c r="K21" i="1"/>
  <c r="F11" i="1"/>
  <c r="J15" i="1"/>
  <c r="J16" i="1"/>
  <c r="J17" i="1"/>
  <c r="J19" i="1"/>
  <c r="J20" i="1"/>
  <c r="J21" i="1"/>
  <c r="J22" i="1"/>
  <c r="J23" i="1"/>
  <c r="J24" i="1"/>
  <c r="J25" i="1"/>
  <c r="J26" i="1"/>
  <c r="J18" i="1"/>
  <c r="K18" i="1" s="1"/>
  <c r="H16" i="1"/>
  <c r="H17" i="1"/>
  <c r="H18" i="1"/>
  <c r="H19" i="1"/>
  <c r="H20" i="1"/>
  <c r="K20" i="1" s="1"/>
  <c r="H21" i="1"/>
  <c r="H22" i="1"/>
  <c r="H23" i="1"/>
  <c r="H24" i="1"/>
  <c r="H25" i="1"/>
  <c r="H26" i="1"/>
  <c r="H15" i="1"/>
  <c r="K16" i="1" l="1"/>
  <c r="K15" i="1"/>
  <c r="B10" i="2"/>
  <c r="J27" i="1" l="1"/>
</calcChain>
</file>

<file path=xl/sharedStrings.xml><?xml version="1.0" encoding="utf-8"?>
<sst xmlns="http://schemas.openxmlformats.org/spreadsheetml/2006/main" count="101" uniqueCount="88">
  <si>
    <t>AUFTRAGSFORMULAR ANALYSE</t>
  </si>
  <si>
    <t>Weinbauzentrum Wädenswil AG</t>
  </si>
  <si>
    <t>Schlossgass 8</t>
  </si>
  <si>
    <t>8820 Wädenswil</t>
  </si>
  <si>
    <t>Weingut</t>
  </si>
  <si>
    <t>Datum</t>
  </si>
  <si>
    <t>Bemerkungen</t>
  </si>
  <si>
    <t>Bitte ankreuzen, welche Analyse für welche Probe.</t>
  </si>
  <si>
    <t>Probeflaschen nur mit 1, 2, …. Beschriften und bitte gefüllt zustellen.</t>
  </si>
  <si>
    <t>labor@weinbauzentrum.ch</t>
  </si>
  <si>
    <t>www.weinbauzentrum.ch</t>
  </si>
  <si>
    <t>Jahrgang</t>
  </si>
  <si>
    <t>Email</t>
  </si>
  <si>
    <t>Telefon</t>
  </si>
  <si>
    <t>Adresse</t>
  </si>
  <si>
    <t>freie SO2</t>
  </si>
  <si>
    <t>gesamte SO2</t>
  </si>
  <si>
    <t>Mikroskopie</t>
  </si>
  <si>
    <t>Minimum 500 ml pro Probe. Bei Sensorik 750 ml.</t>
  </si>
  <si>
    <t>Nr.</t>
  </si>
  <si>
    <t>Wein</t>
  </si>
  <si>
    <t>WZWB Nr.</t>
  </si>
  <si>
    <t>Most</t>
  </si>
  <si>
    <t>BSA Säuren</t>
  </si>
  <si>
    <t>BSA Kombi</t>
  </si>
  <si>
    <t>BSA pH GS</t>
  </si>
  <si>
    <t xml:space="preserve">pH, Gesamtsäurte </t>
  </si>
  <si>
    <t>freie und gesamte SO2</t>
  </si>
  <si>
    <t>pH, Gesamtsäure, freie SO2</t>
  </si>
  <si>
    <t>Destillation Alkohol</t>
  </si>
  <si>
    <t>Destillation flüchtige Säure</t>
  </si>
  <si>
    <t>Dichte</t>
  </si>
  <si>
    <t>Gesamtextrakt inkl. Alkohol und Dichte</t>
  </si>
  <si>
    <t>Sensorische Beurteilung</t>
  </si>
  <si>
    <t>Phenole</t>
  </si>
  <si>
    <t>Wein-Eco CHF 33.-</t>
  </si>
  <si>
    <t>Wein-Business CHF 48.-</t>
  </si>
  <si>
    <t>Analysen unten im Drop down wählen</t>
  </si>
  <si>
    <t>pH, Gesamtsäure, freie und gesamte SO2 CHF 60.-</t>
  </si>
  <si>
    <t>Lieferant</t>
  </si>
  <si>
    <t>Alkohol Etikette</t>
  </si>
  <si>
    <t>Einheit</t>
  </si>
  <si>
    <t>Analyse</t>
  </si>
  <si>
    <t>Tankmuster</t>
  </si>
  <si>
    <t>Tankmuster / Originalflasche</t>
  </si>
  <si>
    <t>Originalflasche</t>
  </si>
  <si>
    <t>20cl</t>
  </si>
  <si>
    <t>75cl</t>
  </si>
  <si>
    <t>50cl</t>
  </si>
  <si>
    <t>25cl</t>
  </si>
  <si>
    <t>100cl</t>
  </si>
  <si>
    <t>150cl</t>
  </si>
  <si>
    <t>andere</t>
  </si>
  <si>
    <t>70cl</t>
  </si>
  <si>
    <t>Preis auf Anfrage</t>
  </si>
  <si>
    <t>Bemerkungen:</t>
  </si>
  <si>
    <t>Datum:</t>
  </si>
  <si>
    <t>E-Mail:</t>
  </si>
  <si>
    <t>Telefon:</t>
  </si>
  <si>
    <t>Minimum 50cl, für sensorische Prüfung 75cl pro Probe</t>
  </si>
  <si>
    <t>Probeflaschen beschriften (numerisch oder Bezeichnung) und Füllvoll versenden</t>
  </si>
  <si>
    <t>Mindestfaktura CHF 100.00</t>
  </si>
  <si>
    <r>
      <t>gesamte SO</t>
    </r>
    <r>
      <rPr>
        <vertAlign val="subscript"/>
        <sz val="10"/>
        <color theme="1"/>
        <rFont val="Avenir Next LT Pro"/>
        <family val="2"/>
      </rPr>
      <t>2</t>
    </r>
  </si>
  <si>
    <r>
      <t>freie SO</t>
    </r>
    <r>
      <rPr>
        <vertAlign val="subscript"/>
        <sz val="10"/>
        <color theme="1"/>
        <rFont val="Avenir Next LT Pro"/>
        <family val="2"/>
      </rPr>
      <t>2</t>
    </r>
  </si>
  <si>
    <t>Expresszuschläge für Resultate innerhalb von 24h nach Erhalt bis 9:00 Uhr CHF 15.00/Probe</t>
  </si>
  <si>
    <t>Adresse:</t>
  </si>
  <si>
    <t>Preis / Analyse CHF exkl. MWST</t>
  </si>
  <si>
    <t>Total exkl. MWST</t>
  </si>
  <si>
    <t>einfache degustative Beurteilung</t>
  </si>
  <si>
    <t>Eiweissstabilität</t>
  </si>
  <si>
    <t xml:space="preserve">AUFTRAGSFORMULAR FRUCHT- UND SPEZIALWEIN-ANALYSE </t>
  </si>
  <si>
    <t>Kombi Spezial</t>
  </si>
  <si>
    <r>
      <t>pH, Gesamtsäure, Zucker, Glycerin, freie SO</t>
    </r>
    <r>
      <rPr>
        <vertAlign val="subscript"/>
        <sz val="10"/>
        <color theme="1"/>
        <rFont val="Avenir Next LT Pro"/>
        <family val="2"/>
      </rPr>
      <t>2</t>
    </r>
    <r>
      <rPr>
        <sz val="10"/>
        <color theme="1"/>
        <rFont val="Avenir Next LT Pro"/>
        <family val="2"/>
      </rPr>
      <t>, gesamte SO</t>
    </r>
    <r>
      <rPr>
        <vertAlign val="subscript"/>
        <sz val="10"/>
        <color theme="1"/>
        <rFont val="Avenir Next LT Pro"/>
        <family val="2"/>
      </rPr>
      <t>2</t>
    </r>
  </si>
  <si>
    <t>Weinsäure</t>
  </si>
  <si>
    <t>Apfelsäure</t>
  </si>
  <si>
    <t>Milchsäure</t>
  </si>
  <si>
    <t>Zitronensäure</t>
  </si>
  <si>
    <t>Zucker als Glucose + Fructose</t>
  </si>
  <si>
    <t>flüchtige Säure Destillation</t>
  </si>
  <si>
    <t>Alkohol Destillation</t>
  </si>
  <si>
    <t>Gesamtextrakt mit Alkohl und Dichte</t>
  </si>
  <si>
    <t>Mikroskopische Beurteilung</t>
  </si>
  <si>
    <t>pH, Gesamtsäure</t>
  </si>
  <si>
    <r>
      <t>pH. Gesamtsäure, freie SO</t>
    </r>
    <r>
      <rPr>
        <vertAlign val="subscript"/>
        <sz val="10"/>
        <color theme="1"/>
        <rFont val="Avenir Next LT Pro"/>
        <family val="2"/>
      </rPr>
      <t>2</t>
    </r>
    <r>
      <rPr>
        <sz val="10"/>
        <color theme="1"/>
        <rFont val="Avenir Next LT Pro"/>
        <family val="2"/>
      </rPr>
      <t xml:space="preserve"> und gesamte SO</t>
    </r>
    <r>
      <rPr>
        <vertAlign val="subscript"/>
        <sz val="10"/>
        <color theme="1"/>
        <rFont val="Avenir Next LT Pro"/>
        <family val="2"/>
      </rPr>
      <t>2</t>
    </r>
  </si>
  <si>
    <r>
      <t>pH. Gesamtsäure und freie SO</t>
    </r>
    <r>
      <rPr>
        <vertAlign val="subscript"/>
        <sz val="10"/>
        <color theme="1"/>
        <rFont val="Avenir Next LT Pro"/>
        <family val="2"/>
      </rPr>
      <t>2</t>
    </r>
  </si>
  <si>
    <t>Muster-Bezeichnung</t>
  </si>
  <si>
    <t>Firma:</t>
  </si>
  <si>
    <t>Preis / Muster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</si>
</sst>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[$-807]d/\ mmmm\ yyyy;@"/>
    <numFmt numFmtId="165" formatCode="&quot;24_P&quot;0000"/>
    <numFmt numFmtId="166" formatCode="&quot;CHF&quot;\ #,##0.00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Avenir Next LT Pro"/>
      <family val="2"/>
    </font>
    <font>
      <sz val="10"/>
      <color theme="1"/>
      <name val="Avenir Next LT Pro Demi"/>
      <family val="2"/>
    </font>
    <font>
      <sz val="8"/>
      <color theme="1"/>
      <name val="Avenir Next LT Pro"/>
      <family val="2"/>
    </font>
    <font>
      <b/>
      <sz val="8"/>
      <color theme="1"/>
      <name val="Avenir Next LT Pro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sz val="10"/>
      <color theme="1"/>
      <name val="Avenir Next LT Pro"/>
      <family val="2"/>
    </font>
    <font>
      <b/>
      <u/>
      <sz val="8"/>
      <name val="Arial"/>
      <family val="2"/>
    </font>
    <font>
      <vertAlign val="subscript"/>
      <sz val="10"/>
      <color theme="1"/>
      <name val="Avenir Next LT Pro"/>
      <family val="2"/>
    </font>
    <font>
      <sz val="9"/>
      <color theme="1"/>
      <name val="Avenir Next LT Pro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gradientFill degree="90">
        <stop position="0">
          <color theme="0"/>
        </stop>
        <stop position="1">
          <color rgb="FF64046F"/>
        </stop>
      </gradientFill>
    </fill>
    <fill>
      <gradientFill degree="270">
        <stop position="0">
          <color theme="0"/>
        </stop>
        <stop position="1">
          <color theme="7" tint="0.80001220740379042"/>
        </stop>
      </gradientFill>
    </fill>
  </fills>
  <borders count="10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theme="1" tint="0.499984740745262"/>
      </bottom>
      <diagonal/>
    </border>
    <border>
      <left/>
      <right/>
      <top style="dotted">
        <color theme="1" tint="0.499984740745262"/>
      </top>
      <bottom style="dotted">
        <color theme="1" tint="0.499984740745262"/>
      </bottom>
      <diagonal/>
    </border>
  </borders>
  <cellStyleXfs count="3">
    <xf numFmtId="0" fontId="0" fillId="0" borderId="0"/>
    <xf numFmtId="0" fontId="5" fillId="0" borderId="0"/>
    <xf numFmtId="43" fontId="14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165" fontId="6" fillId="3" borderId="4" xfId="1" applyNumberFormat="1" applyFont="1" applyFill="1" applyBorder="1" applyAlignment="1">
      <alignment horizontal="left" vertical="center"/>
    </xf>
    <xf numFmtId="0" fontId="6" fillId="3" borderId="4" xfId="1" applyFont="1" applyFill="1" applyBorder="1" applyAlignment="1">
      <alignment horizontal="left" vertical="center"/>
    </xf>
    <xf numFmtId="0" fontId="8" fillId="3" borderId="4" xfId="1" applyFont="1" applyFill="1" applyBorder="1" applyAlignment="1">
      <alignment horizontal="center" vertical="center"/>
    </xf>
    <xf numFmtId="165" fontId="5" fillId="0" borderId="4" xfId="1" applyNumberFormat="1" applyBorder="1" applyAlignment="1">
      <alignment horizontal="left"/>
    </xf>
    <xf numFmtId="0" fontId="5" fillId="0" borderId="4" xfId="1" applyBorder="1" applyAlignment="1">
      <alignment horizontal="center"/>
    </xf>
    <xf numFmtId="0" fontId="6" fillId="0" borderId="4" xfId="1" applyFont="1" applyBorder="1" applyAlignment="1">
      <alignment horizontal="left"/>
    </xf>
    <xf numFmtId="1" fontId="5" fillId="0" borderId="4" xfId="1" applyNumberFormat="1" applyBorder="1" applyAlignment="1">
      <alignment horizontal="center"/>
    </xf>
    <xf numFmtId="165" fontId="5" fillId="4" borderId="4" xfId="1" applyNumberFormat="1" applyFill="1" applyBorder="1" applyAlignment="1">
      <alignment horizontal="left"/>
    </xf>
    <xf numFmtId="0" fontId="5" fillId="4" borderId="4" xfId="1" applyFill="1" applyBorder="1" applyAlignment="1">
      <alignment horizontal="center"/>
    </xf>
    <xf numFmtId="0" fontId="6" fillId="4" borderId="4" xfId="1" applyFont="1" applyFill="1" applyBorder="1" applyAlignment="1">
      <alignment horizontal="left"/>
    </xf>
    <xf numFmtId="1" fontId="5" fillId="4" borderId="4" xfId="1" applyNumberFormat="1" applyFill="1" applyBorder="1" applyAlignment="1">
      <alignment horizontal="center"/>
    </xf>
    <xf numFmtId="165" fontId="7" fillId="4" borderId="4" xfId="1" applyNumberFormat="1" applyFont="1" applyFill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5" borderId="4" xfId="0" applyFont="1" applyFill="1" applyBorder="1" applyAlignment="1">
      <alignment vertical="center"/>
    </xf>
    <xf numFmtId="0" fontId="4" fillId="5" borderId="4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1" fontId="5" fillId="0" borderId="4" xfId="1" applyNumberFormat="1" applyBorder="1" applyAlignment="1">
      <alignment horizontal="center" vertical="center"/>
    </xf>
    <xf numFmtId="0" fontId="5" fillId="4" borderId="4" xfId="1" applyFill="1" applyBorder="1" applyAlignment="1">
      <alignment horizontal="center" vertical="center"/>
    </xf>
    <xf numFmtId="0" fontId="5" fillId="0" borderId="4" xfId="1" applyBorder="1" applyAlignment="1">
      <alignment horizontal="center" vertical="center"/>
    </xf>
    <xf numFmtId="166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top"/>
    </xf>
    <xf numFmtId="0" fontId="5" fillId="4" borderId="6" xfId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2" fontId="4" fillId="0" borderId="4" xfId="0" applyNumberFormat="1" applyFont="1" applyBorder="1" applyAlignment="1">
      <alignment horizontal="center" vertical="center"/>
    </xf>
    <xf numFmtId="0" fontId="4" fillId="4" borderId="4" xfId="0" applyFont="1" applyFill="1" applyBorder="1" applyAlignment="1">
      <alignment horizontal="left" vertical="center" wrapText="1"/>
    </xf>
    <xf numFmtId="0" fontId="5" fillId="0" borderId="6" xfId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/>
    <xf numFmtId="14" fontId="1" fillId="0" borderId="8" xfId="0" applyNumberFormat="1" applyFont="1" applyBorder="1" applyAlignment="1">
      <alignment horizontal="left"/>
    </xf>
    <xf numFmtId="14" fontId="1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13" fillId="0" borderId="0" xfId="0" applyFont="1" applyAlignment="1">
      <alignment vertical="center"/>
    </xf>
    <xf numFmtId="0" fontId="9" fillId="6" borderId="6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" fontId="15" fillId="0" borderId="5" xfId="1" applyNumberFormat="1" applyFont="1" applyBorder="1" applyAlignment="1">
      <alignment horizontal="center" vertical="center"/>
    </xf>
    <xf numFmtId="1" fontId="15" fillId="0" borderId="4" xfId="1" applyNumberFormat="1" applyFont="1" applyBorder="1" applyAlignment="1">
      <alignment horizontal="center" vertical="center"/>
    </xf>
    <xf numFmtId="2" fontId="4" fillId="0" borderId="4" xfId="2" applyNumberFormat="1" applyFont="1" applyBorder="1" applyAlignment="1">
      <alignment horizontal="center" vertical="center"/>
    </xf>
    <xf numFmtId="2" fontId="4" fillId="4" borderId="4" xfId="2" applyNumberFormat="1" applyFont="1" applyFill="1" applyBorder="1" applyAlignment="1">
      <alignment horizontal="center" vertical="center"/>
    </xf>
    <xf numFmtId="165" fontId="6" fillId="7" borderId="4" xfId="1" applyNumberFormat="1" applyFont="1" applyFill="1" applyBorder="1" applyAlignment="1">
      <alignment horizontal="center" vertical="center"/>
    </xf>
    <xf numFmtId="0" fontId="6" fillId="7" borderId="6" xfId="1" applyFont="1" applyFill="1" applyBorder="1" applyAlignment="1">
      <alignment horizontal="center" vertical="center"/>
    </xf>
    <xf numFmtId="0" fontId="9" fillId="7" borderId="4" xfId="1" applyFont="1" applyFill="1" applyBorder="1" applyAlignment="1">
      <alignment horizontal="center" vertical="center" wrapText="1"/>
    </xf>
    <xf numFmtId="0" fontId="9" fillId="7" borderId="5" xfId="1" applyFont="1" applyFill="1" applyBorder="1" applyAlignment="1">
      <alignment horizontal="center" vertical="center" wrapText="1"/>
    </xf>
    <xf numFmtId="0" fontId="9" fillId="7" borderId="4" xfId="1" applyFont="1" applyFill="1" applyBorder="1" applyAlignment="1">
      <alignment horizontal="center" vertical="center"/>
    </xf>
    <xf numFmtId="0" fontId="9" fillId="7" borderId="6" xfId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166" fontId="11" fillId="6" borderId="5" xfId="1" applyNumberFormat="1" applyFont="1" applyFill="1" applyBorder="1" applyAlignment="1">
      <alignment horizontal="center" vertical="center" wrapText="1"/>
    </xf>
    <xf numFmtId="166" fontId="11" fillId="6" borderId="6" xfId="1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1" fontId="6" fillId="0" borderId="5" xfId="1" applyNumberFormat="1" applyFont="1" applyBorder="1" applyAlignment="1">
      <alignment horizontal="center"/>
    </xf>
    <xf numFmtId="1" fontId="6" fillId="0" borderId="7" xfId="1" applyNumberFormat="1" applyFont="1" applyBorder="1" applyAlignment="1">
      <alignment horizontal="center"/>
    </xf>
    <xf numFmtId="1" fontId="6" fillId="0" borderId="6" xfId="1" applyNumberFormat="1" applyFont="1" applyBorder="1" applyAlignment="1">
      <alignment horizontal="center"/>
    </xf>
    <xf numFmtId="0" fontId="6" fillId="3" borderId="5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/>
    </xf>
    <xf numFmtId="0" fontId="6" fillId="4" borderId="7" xfId="1" applyFont="1" applyFill="1" applyBorder="1" applyAlignment="1">
      <alignment horizontal="center"/>
    </xf>
    <xf numFmtId="0" fontId="6" fillId="4" borderId="6" xfId="1" applyFont="1" applyFill="1" applyBorder="1" applyAlignment="1">
      <alignment horizontal="center"/>
    </xf>
  </cellXfs>
  <cellStyles count="3">
    <cellStyle name="Komma" xfId="2" builtinId="3"/>
    <cellStyle name="Standard" xfId="0" builtinId="0"/>
    <cellStyle name="Standard 4" xfId="1" xr:uid="{443D041C-FDC0-4B23-BB87-626EEB86ED56}"/>
  </cellStyles>
  <dxfs count="0"/>
  <tableStyles count="0" defaultTableStyle="TableStyleMedium2" defaultPivotStyle="PivotStyleLight16"/>
  <colors>
    <mruColors>
      <color rgb="FF64046F"/>
      <color rgb="FFCC00CC"/>
      <color rgb="FFCC0099"/>
      <color rgb="FF495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209550</xdr:colOff>
      <xdr:row>0</xdr:row>
      <xdr:rowOff>28575</xdr:rowOff>
    </xdr:from>
    <xdr:to>
      <xdr:col>10</xdr:col>
      <xdr:colOff>609601</xdr:colOff>
      <xdr:row>5</xdr:row>
      <xdr:rowOff>114300</xdr:rowOff>
    </xdr:to>
    <xdr:pic>
      <xdr:nvPicPr>
        <xdr:cNvPr id="2" name="Grafik 1" descr="Weinbauzentrum | garten.ch">
          <a:extLst>
            <a:ext uri="{FF2B5EF4-FFF2-40B4-BE49-F238E27FC236}">
              <a16:creationId xmlns:a16="http://schemas.microsoft.com/office/drawing/2014/main" id="{ADEC2A96-9D6B-466D-A5A1-37B32F19E8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5" t="4512" r="4895" b="16986"/>
        <a:stretch/>
      </xdr:blipFill>
      <xdr:spPr bwMode="auto">
        <a:xfrm>
          <a:off x="8401050" y="28575"/>
          <a:ext cx="1266826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209550</xdr:colOff>
      <xdr:row>0</xdr:row>
      <xdr:rowOff>28575</xdr:rowOff>
    </xdr:from>
    <xdr:to>
      <xdr:col>7</xdr:col>
      <xdr:colOff>1</xdr:colOff>
      <xdr:row>5</xdr:row>
      <xdr:rowOff>114300</xdr:rowOff>
    </xdr:to>
    <xdr:pic>
      <xdr:nvPicPr>
        <xdr:cNvPr id="2" name="Grafik 1" descr="Weinbauzentrum | garten.ch">
          <a:extLst>
            <a:ext uri="{FF2B5EF4-FFF2-40B4-BE49-F238E27FC236}">
              <a16:creationId xmlns:a16="http://schemas.microsoft.com/office/drawing/2014/main" id="{9A9586F2-E643-4884-9FFA-9CDB997DA4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5" t="4512" r="4895" b="16986"/>
        <a:stretch/>
      </xdr:blipFill>
      <xdr:spPr bwMode="auto">
        <a:xfrm>
          <a:off x="8401050" y="28575"/>
          <a:ext cx="1266826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5BC0A-CB43-4DD3-A525-F04F24C9235E}">
  <sheetPr>
    <pageSetUpPr fitToPage="1"/>
  </sheetPr>
  <dimension ref="A1:P33"/>
  <sheetViews>
    <sheetView showGridLines="0" showRowColHeaders="0" tabSelected="1" zoomScaleNormal="100" workbookViewId="0">
      <selection activeCell="B14" sqref="B14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baseColWidth="10" defaultColWidth="11.42578125" defaultRowHeight="12.75" x14ac:dyDescent="0.25"/>
  <cols>
    <col min="1" max="1" width="11" style="2" customWidth="1"/>
    <col min="2" max="2" width="39.42578125" style="2" customWidth="1"/>
    <col min="3" max="3" width="8.140625" style="2" customWidth="1"/>
    <col min="4" max="4" width="13.140625" style="2" customWidth="1"/>
    <col min="5" max="5" width="8" style="2" customWidth="1"/>
    <col min="6" max="6" width="11" style="2" bestFit="1" customWidth="1"/>
    <col min="7" max="7" width="22.140625" style="2" bestFit="1" customWidth="1"/>
    <col min="8" max="8" width="12.140625" style="2" customWidth="1"/>
    <col min="9" max="9" width="22.140625" style="2" customWidth="1"/>
    <col min="10" max="10" width="12.140625" style="2" customWidth="1"/>
    <col min="11" max="11" width="10.42578125" style="2" customWidth="1"/>
    <col min="12" max="22" width="6.85546875" style="2" customWidth="1"/>
    <col min="23" max="16384" width="11.42578125" style="2"/>
  </cols>
  <sheetData>
    <row r="1" spans="1:16" x14ac:dyDescent="0.25">
      <c r="A1" s="1" t="s">
        <v>70</v>
      </c>
    </row>
    <row r="2" spans="1:16" ht="7.5" customHeight="1" x14ac:dyDescent="0.25"/>
    <row r="3" spans="1:16" x14ac:dyDescent="0.25">
      <c r="A3" s="3" t="s">
        <v>1</v>
      </c>
    </row>
    <row r="4" spans="1:16" x14ac:dyDescent="0.25">
      <c r="A4" s="3" t="s">
        <v>2</v>
      </c>
    </row>
    <row r="5" spans="1:16" x14ac:dyDescent="0.25">
      <c r="A5" s="3" t="s">
        <v>3</v>
      </c>
    </row>
    <row r="6" spans="1:16" x14ac:dyDescent="0.25">
      <c r="A6" s="3" t="s">
        <v>9</v>
      </c>
    </row>
    <row r="7" spans="1:16" x14ac:dyDescent="0.25">
      <c r="A7" s="3" t="s">
        <v>10</v>
      </c>
    </row>
    <row r="8" spans="1:16" ht="7.5" customHeight="1" x14ac:dyDescent="0.25"/>
    <row r="9" spans="1:16" ht="18.75" customHeight="1" x14ac:dyDescent="0.2">
      <c r="A9" s="33" t="s">
        <v>86</v>
      </c>
      <c r="B9" s="54"/>
      <c r="C9" s="54"/>
      <c r="D9" s="54"/>
      <c r="E9" s="32" t="s">
        <v>57</v>
      </c>
      <c r="F9" s="54"/>
      <c r="G9" s="54"/>
      <c r="H9" s="54"/>
      <c r="I9" s="54"/>
      <c r="J9" s="54"/>
      <c r="O9" s="18"/>
      <c r="P9" s="17"/>
    </row>
    <row r="10" spans="1:16" ht="18.75" customHeight="1" x14ac:dyDescent="0.2">
      <c r="A10" s="33" t="s">
        <v>65</v>
      </c>
      <c r="B10" s="54"/>
      <c r="C10" s="54"/>
      <c r="D10" s="54"/>
      <c r="E10" s="32" t="s">
        <v>58</v>
      </c>
      <c r="F10" s="53"/>
      <c r="G10" s="53"/>
      <c r="H10" s="53"/>
      <c r="I10" s="53"/>
      <c r="J10" s="53"/>
      <c r="O10" s="18"/>
      <c r="P10" s="17"/>
    </row>
    <row r="11" spans="1:16" ht="18.75" customHeight="1" x14ac:dyDescent="0.2">
      <c r="A11" s="33"/>
      <c r="B11" s="53"/>
      <c r="C11" s="53"/>
      <c r="D11" s="53"/>
      <c r="E11" s="33" t="s">
        <v>56</v>
      </c>
      <c r="F11" s="34">
        <f ca="1">TODAY()</f>
        <v>46084</v>
      </c>
      <c r="G11" s="34"/>
      <c r="H11" s="35"/>
      <c r="O11" s="18"/>
      <c r="P11" s="17"/>
    </row>
    <row r="13" spans="1:16" ht="3" customHeight="1" x14ac:dyDescent="0.25"/>
    <row r="14" spans="1:16" ht="36.75" customHeight="1" x14ac:dyDescent="0.25">
      <c r="A14" s="44" t="s">
        <v>19</v>
      </c>
      <c r="B14" s="45" t="s">
        <v>85</v>
      </c>
      <c r="C14" s="46" t="s">
        <v>40</v>
      </c>
      <c r="D14" s="47" t="s">
        <v>44</v>
      </c>
      <c r="E14" s="48" t="s">
        <v>11</v>
      </c>
      <c r="F14" s="49" t="s">
        <v>41</v>
      </c>
      <c r="G14" s="49" t="s">
        <v>42</v>
      </c>
      <c r="H14" s="46" t="s">
        <v>66</v>
      </c>
      <c r="I14" s="49" t="s">
        <v>42</v>
      </c>
      <c r="J14" s="46" t="s">
        <v>66</v>
      </c>
      <c r="K14" s="46" t="s">
        <v>87</v>
      </c>
    </row>
    <row r="15" spans="1:16" ht="23.25" customHeight="1" x14ac:dyDescent="0.25">
      <c r="A15" s="24">
        <v>1</v>
      </c>
      <c r="B15" s="31"/>
      <c r="C15" s="24"/>
      <c r="D15" s="40"/>
      <c r="E15" s="22"/>
      <c r="F15" s="41"/>
      <c r="G15" s="28"/>
      <c r="H15" s="29" t="str">
        <f>IF(ISBLANK(G15)," ",(VLOOKUP(G15,Hilfstabelle!$C$3:$H$25,6,0)))</f>
        <v xml:space="preserve"> </v>
      </c>
      <c r="I15" s="28"/>
      <c r="J15" s="29" t="str">
        <f>IF(ISBLANK(I15)," ",(VLOOKUP(I15,Hilfstabelle!$C$3:$H$25,6,0)))</f>
        <v xml:space="preserve"> </v>
      </c>
      <c r="K15" s="42" t="str">
        <f t="shared" ref="K15:K20" si="0">IF(IF(ISBLANK(G15),0,H15) + IF(ISBLANK(I15),0,J15)=0,"",IF(ISBLANK(G15),0,H15) + IF(ISBLANK(I15),0,J15))</f>
        <v/>
      </c>
    </row>
    <row r="16" spans="1:16" ht="23.25" customHeight="1" x14ac:dyDescent="0.25">
      <c r="A16" s="23">
        <v>2</v>
      </c>
      <c r="B16" s="27"/>
      <c r="C16" s="23"/>
      <c r="D16" s="23"/>
      <c r="E16" s="23"/>
      <c r="F16" s="23"/>
      <c r="G16" s="30"/>
      <c r="H16" s="43" t="str">
        <f>IF(ISBLANK(G16)," ",(VLOOKUP(G16,Hilfstabelle!$C$3:$H$25,6,0)))</f>
        <v xml:space="preserve"> </v>
      </c>
      <c r="I16" s="30"/>
      <c r="J16" s="43" t="str">
        <f>IF(ISBLANK(I16)," ",(VLOOKUP(I16,Hilfstabelle!$C$3:$H$25,6,0)))</f>
        <v xml:space="preserve"> </v>
      </c>
      <c r="K16" s="43" t="str">
        <f t="shared" si="0"/>
        <v/>
      </c>
    </row>
    <row r="17" spans="1:11" ht="23.25" customHeight="1" x14ac:dyDescent="0.25">
      <c r="A17" s="24">
        <v>3</v>
      </c>
      <c r="B17" s="31"/>
      <c r="C17" s="24"/>
      <c r="D17" s="40"/>
      <c r="E17" s="22"/>
      <c r="F17" s="41"/>
      <c r="G17" s="28"/>
      <c r="H17" s="29" t="str">
        <f>IF(ISBLANK(G17)," ",(VLOOKUP(G17,Hilfstabelle!$C$3:$H$25,6,0)))</f>
        <v xml:space="preserve"> </v>
      </c>
      <c r="I17" s="28"/>
      <c r="J17" s="29" t="str">
        <f>IF(ISBLANK(I17)," ",(VLOOKUP(I17,Hilfstabelle!$C$3:$H$25,6,0)))</f>
        <v xml:space="preserve"> </v>
      </c>
      <c r="K17" s="42" t="str">
        <f t="shared" si="0"/>
        <v/>
      </c>
    </row>
    <row r="18" spans="1:11" ht="23.25" customHeight="1" x14ac:dyDescent="0.25">
      <c r="A18" s="23">
        <v>4</v>
      </c>
      <c r="B18" s="27"/>
      <c r="C18" s="23"/>
      <c r="D18" s="23"/>
      <c r="E18" s="23"/>
      <c r="F18" s="23"/>
      <c r="G18" s="30"/>
      <c r="H18" s="43" t="str">
        <f>IF(ISBLANK(G18)," ",(VLOOKUP(G18,Hilfstabelle!$C$3:$H$25,6,0)))</f>
        <v xml:space="preserve"> </v>
      </c>
      <c r="I18" s="30"/>
      <c r="J18" s="43" t="str">
        <f>IF(ISBLANK(I18)," ",(VLOOKUP(I18,Hilfstabelle!$C$3:$H$25,6,0)))</f>
        <v xml:space="preserve"> </v>
      </c>
      <c r="K18" s="43" t="str">
        <f t="shared" si="0"/>
        <v/>
      </c>
    </row>
    <row r="19" spans="1:11" ht="23.25" customHeight="1" x14ac:dyDescent="0.25">
      <c r="A19" s="24">
        <v>5</v>
      </c>
      <c r="B19" s="31"/>
      <c r="C19" s="24"/>
      <c r="D19" s="40"/>
      <c r="E19" s="22"/>
      <c r="F19" s="41"/>
      <c r="G19" s="28"/>
      <c r="H19" s="29" t="str">
        <f>IF(ISBLANK(G19)," ",(VLOOKUP(G19,Hilfstabelle!$C$3:$H$25,6,0)))</f>
        <v xml:space="preserve"> </v>
      </c>
      <c r="I19" s="28"/>
      <c r="J19" s="29" t="str">
        <f>IF(ISBLANK(I19)," ",(VLOOKUP(I19,Hilfstabelle!$C$3:$H$25,6,0)))</f>
        <v xml:space="preserve"> </v>
      </c>
      <c r="K19" s="42" t="str">
        <f t="shared" si="0"/>
        <v/>
      </c>
    </row>
    <row r="20" spans="1:11" ht="23.25" customHeight="1" x14ac:dyDescent="0.25">
      <c r="A20" s="23">
        <v>6</v>
      </c>
      <c r="B20" s="27"/>
      <c r="C20" s="23"/>
      <c r="D20" s="23"/>
      <c r="E20" s="23"/>
      <c r="F20" s="23"/>
      <c r="G20" s="30"/>
      <c r="H20" s="43" t="str">
        <f>IF(ISBLANK(G20)," ",(VLOOKUP(G20,Hilfstabelle!$C$3:$H$25,6,0)))</f>
        <v xml:space="preserve"> </v>
      </c>
      <c r="I20" s="30"/>
      <c r="J20" s="43" t="str">
        <f>IF(ISBLANK(I20)," ",(VLOOKUP(I20,Hilfstabelle!$C$3:$H$25,6,0)))</f>
        <v xml:space="preserve"> </v>
      </c>
      <c r="K20" s="43" t="str">
        <f t="shared" si="0"/>
        <v/>
      </c>
    </row>
    <row r="21" spans="1:11" ht="23.25" customHeight="1" x14ac:dyDescent="0.25">
      <c r="A21" s="24">
        <v>7</v>
      </c>
      <c r="B21" s="31"/>
      <c r="C21" s="24"/>
      <c r="D21" s="40"/>
      <c r="E21" s="22"/>
      <c r="F21" s="41"/>
      <c r="G21" s="28"/>
      <c r="H21" s="29" t="str">
        <f>IF(ISBLANK(G21)," ",(VLOOKUP(G21,Hilfstabelle!$C$3:$H$25,6,0)))</f>
        <v xml:space="preserve"> </v>
      </c>
      <c r="I21" s="28"/>
      <c r="J21" s="29" t="str">
        <f>IF(ISBLANK(I21)," ",(VLOOKUP(I21,Hilfstabelle!$C$3:$H$25,6,0)))</f>
        <v xml:space="preserve"> </v>
      </c>
      <c r="K21" s="42" t="str">
        <f>IF(IF(ISBLANK(G21),0,H21) + IF(ISBLANK(I21),0,J21)=0,"",IF(ISBLANK(G21),0,H21) + IF(ISBLANK(I21),0,J21))</f>
        <v/>
      </c>
    </row>
    <row r="22" spans="1:11" ht="23.25" customHeight="1" x14ac:dyDescent="0.25">
      <c r="A22" s="23">
        <v>8</v>
      </c>
      <c r="B22" s="27"/>
      <c r="C22" s="23"/>
      <c r="D22" s="23"/>
      <c r="E22" s="23"/>
      <c r="F22" s="23"/>
      <c r="G22" s="30"/>
      <c r="H22" s="43" t="str">
        <f>IF(ISBLANK(G22)," ",(VLOOKUP(G22,Hilfstabelle!$C$3:$H$25,6,0)))</f>
        <v xml:space="preserve"> </v>
      </c>
      <c r="I22" s="30"/>
      <c r="J22" s="43" t="str">
        <f>IF(ISBLANK(I22)," ",(VLOOKUP(I22,Hilfstabelle!$C$3:$H$25,6,0)))</f>
        <v xml:space="preserve"> </v>
      </c>
      <c r="K22" s="43" t="str">
        <f t="shared" ref="K22:K26" si="1">IF(IF(ISBLANK(G22),0,H22) + IF(ISBLANK(I22),0,J22)=0,"",IF(ISBLANK(G22),0,H22) + IF(ISBLANK(I22),0,J22))</f>
        <v/>
      </c>
    </row>
    <row r="23" spans="1:11" ht="23.25" customHeight="1" x14ac:dyDescent="0.25">
      <c r="A23" s="24">
        <v>9</v>
      </c>
      <c r="B23" s="31"/>
      <c r="C23" s="24"/>
      <c r="D23" s="40"/>
      <c r="E23" s="22"/>
      <c r="F23" s="41"/>
      <c r="G23" s="28"/>
      <c r="H23" s="29" t="str">
        <f>IF(ISBLANK(G23)," ",(VLOOKUP(G23,Hilfstabelle!$C$3:$H$25,6,0)))</f>
        <v xml:space="preserve"> </v>
      </c>
      <c r="I23" s="28"/>
      <c r="J23" s="29" t="str">
        <f>IF(ISBLANK(I23)," ",(VLOOKUP(I23,Hilfstabelle!$C$3:$H$25,6,0)))</f>
        <v xml:space="preserve"> </v>
      </c>
      <c r="K23" s="42" t="str">
        <f t="shared" si="1"/>
        <v/>
      </c>
    </row>
    <row r="24" spans="1:11" ht="23.25" customHeight="1" x14ac:dyDescent="0.25">
      <c r="A24" s="23">
        <v>10</v>
      </c>
      <c r="B24" s="27"/>
      <c r="C24" s="23"/>
      <c r="D24" s="23"/>
      <c r="E24" s="23"/>
      <c r="F24" s="23"/>
      <c r="G24" s="30"/>
      <c r="H24" s="43" t="str">
        <f>IF(ISBLANK(G24)," ",(VLOOKUP(G24,Hilfstabelle!$C$3:$H$25,6,0)))</f>
        <v xml:space="preserve"> </v>
      </c>
      <c r="I24" s="30"/>
      <c r="J24" s="43" t="str">
        <f>IF(ISBLANK(I24)," ",(VLOOKUP(I24,Hilfstabelle!$C$3:$H$25,6,0)))</f>
        <v xml:space="preserve"> </v>
      </c>
      <c r="K24" s="43" t="str">
        <f t="shared" si="1"/>
        <v/>
      </c>
    </row>
    <row r="25" spans="1:11" ht="23.25" customHeight="1" x14ac:dyDescent="0.25">
      <c r="A25" s="24">
        <v>11</v>
      </c>
      <c r="B25" s="31"/>
      <c r="C25" s="24"/>
      <c r="D25" s="40"/>
      <c r="E25" s="22"/>
      <c r="F25" s="41"/>
      <c r="G25" s="28"/>
      <c r="H25" s="29" t="str">
        <f>IF(ISBLANK(G25)," ",(VLOOKUP(G25,Hilfstabelle!$C$3:$H$25,6,0)))</f>
        <v xml:space="preserve"> </v>
      </c>
      <c r="I25" s="28"/>
      <c r="J25" s="29" t="str">
        <f>IF(ISBLANK(I25)," ",(VLOOKUP(I25,Hilfstabelle!$C$3:$H$25,6,0)))</f>
        <v xml:space="preserve"> </v>
      </c>
      <c r="K25" s="42" t="str">
        <f t="shared" si="1"/>
        <v/>
      </c>
    </row>
    <row r="26" spans="1:11" ht="23.25" customHeight="1" x14ac:dyDescent="0.25">
      <c r="A26" s="23">
        <v>12</v>
      </c>
      <c r="B26" s="27"/>
      <c r="C26" s="23"/>
      <c r="D26" s="23"/>
      <c r="E26" s="23"/>
      <c r="F26" s="23"/>
      <c r="G26" s="30"/>
      <c r="H26" s="43" t="str">
        <f>IF(ISBLANK(G26)," ",(VLOOKUP(G26,Hilfstabelle!$C$3:$H$25,6,0)))</f>
        <v xml:space="preserve"> </v>
      </c>
      <c r="I26" s="30"/>
      <c r="J26" s="43" t="str">
        <f>IF(ISBLANK(I26)," ",(VLOOKUP(I26,Hilfstabelle!$C$3:$H$25,6,0)))</f>
        <v xml:space="preserve"> </v>
      </c>
      <c r="K26" s="43" t="str">
        <f t="shared" si="1"/>
        <v/>
      </c>
    </row>
    <row r="27" spans="1:11" ht="23.25" customHeight="1" x14ac:dyDescent="0.25">
      <c r="A27" s="3"/>
      <c r="B27" s="2" t="s">
        <v>60</v>
      </c>
      <c r="G27" s="39"/>
      <c r="H27" s="39"/>
      <c r="I27" s="38" t="s">
        <v>67</v>
      </c>
      <c r="J27" s="51">
        <f>SUM(K15:K26)</f>
        <v>0</v>
      </c>
      <c r="K27" s="52"/>
    </row>
    <row r="28" spans="1:11" ht="19.5" customHeight="1" x14ac:dyDescent="0.25">
      <c r="A28" s="3"/>
      <c r="B28" s="2" t="s">
        <v>59</v>
      </c>
      <c r="I28" s="37" t="s">
        <v>61</v>
      </c>
    </row>
    <row r="29" spans="1:11" ht="19.5" customHeight="1" x14ac:dyDescent="0.25">
      <c r="A29" s="3"/>
      <c r="B29" s="2" t="s">
        <v>64</v>
      </c>
    </row>
    <row r="30" spans="1:11" ht="15" customHeight="1" x14ac:dyDescent="0.2">
      <c r="A30" s="36" t="s">
        <v>55</v>
      </c>
      <c r="B30" s="26"/>
      <c r="C30" s="26"/>
      <c r="D30" s="26"/>
      <c r="E30" s="26"/>
      <c r="F30" s="26"/>
      <c r="G30" s="26"/>
      <c r="H30" s="26"/>
      <c r="I30" s="26"/>
      <c r="J30" s="26"/>
    </row>
    <row r="31" spans="1:11" ht="25.5" customHeight="1" x14ac:dyDescent="0.25">
      <c r="A31" s="50"/>
      <c r="B31" s="50"/>
      <c r="C31" s="50"/>
      <c r="D31" s="50"/>
      <c r="E31" s="50"/>
      <c r="F31" s="50"/>
      <c r="G31" s="50"/>
      <c r="H31" s="50"/>
      <c r="I31" s="50"/>
      <c r="J31" s="50"/>
    </row>
    <row r="32" spans="1:11" ht="27.75" customHeight="1" x14ac:dyDescent="0.25">
      <c r="A32" s="50"/>
      <c r="B32" s="50"/>
      <c r="C32" s="50"/>
      <c r="D32" s="50"/>
      <c r="E32" s="50"/>
      <c r="F32" s="50"/>
      <c r="G32" s="50"/>
      <c r="H32" s="50"/>
      <c r="I32" s="50"/>
      <c r="J32" s="50"/>
    </row>
    <row r="33" spans="1:10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</row>
  </sheetData>
  <sheetProtection sheet="1" objects="1" scenarios="1"/>
  <protectedRanges>
    <protectedRange sqref="B9 B11 A31 F9:J10 I15:I26 A15:G26 B10" name="Bereich1"/>
  </protectedRanges>
  <mergeCells count="7">
    <mergeCell ref="A31:J32"/>
    <mergeCell ref="J27:K27"/>
    <mergeCell ref="B11:D11"/>
    <mergeCell ref="B10:D10"/>
    <mergeCell ref="F9:J9"/>
    <mergeCell ref="F10:J10"/>
    <mergeCell ref="B9:D9"/>
  </mergeCells>
  <pageMargins left="0.70866141732283472" right="0.51181102362204722" top="0.59055118110236227" bottom="0.39370078740157483" header="0.31496062992125984" footer="0.31496062992125984"/>
  <pageSetup paperSize="9" scale="78" fitToHeight="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26FE8A6-445D-468C-BD41-FB628692E85F}">
          <x14:formula1>
            <xm:f>Hilfstabelle!$C$3:$C$25</xm:f>
          </x14:formula1>
          <xm:sqref>G15:G26 I15:I26</xm:sqref>
        </x14:dataValidation>
        <x14:dataValidation type="list" allowBlank="1" showInputMessage="1" showErrorMessage="1" xr:uid="{1D1AC561-439C-4DD8-8927-91E52D57342A}">
          <x14:formula1>
            <xm:f>Hilfstabelle!$A$3:$A$5</xm:f>
          </x14:formula1>
          <xm:sqref>D15:D26</xm:sqref>
        </x14:dataValidation>
        <x14:dataValidation type="list" allowBlank="1" showInputMessage="1" showErrorMessage="1" xr:uid="{EC5298EF-08CE-4B88-A4DC-260654D48519}">
          <x14:formula1>
            <xm:f>Hilfstabelle!$A$6:$A$14</xm:f>
          </x14:formula1>
          <xm:sqref>F15:F26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95F65-0C62-4BE3-A80F-AC97FC2DEA39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47105-CCE2-40AE-9406-D0C8BC477A73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E7DFD-4D1F-4337-85C0-98EBB33C0A3F}">
  <sheetPr>
    <pageSetUpPr fitToPage="1"/>
  </sheetPr>
  <dimension ref="A1:M56"/>
  <sheetViews>
    <sheetView showGridLines="0" showWhiteSpace="0" view="pageLayout" topLeftCell="A3" zoomScaleNormal="100" workbookViewId="0">
      <selection activeCell="F9" sqref="F9:G9"/>
    </sheetView>
  </sheetViews>
  <sheetFormatPr baseColWidth="10" defaultColWidth="11.42578125" defaultRowHeight="12.75" x14ac:dyDescent="0.25"/>
  <cols>
    <col min="1" max="1" width="13.5703125" style="2" customWidth="1"/>
    <col min="2" max="2" width="5.140625" style="2" customWidth="1"/>
    <col min="3" max="3" width="24.140625" style="2" customWidth="1"/>
    <col min="4" max="4" width="40" style="2" customWidth="1"/>
    <col min="5" max="5" width="10.140625" style="2" customWidth="1"/>
    <col min="6" max="6" width="21.5703125" style="2" customWidth="1"/>
    <col min="7" max="7" width="20.7109375" style="2" customWidth="1"/>
    <col min="8" max="19" width="6.85546875" style="2" customWidth="1"/>
    <col min="20" max="16384" width="11.42578125" style="2"/>
  </cols>
  <sheetData>
    <row r="1" spans="1:13" x14ac:dyDescent="0.25">
      <c r="A1" s="1" t="s">
        <v>0</v>
      </c>
    </row>
    <row r="2" spans="1:13" ht="7.5" customHeight="1" x14ac:dyDescent="0.25"/>
    <row r="3" spans="1:13" x14ac:dyDescent="0.25">
      <c r="A3" s="3" t="s">
        <v>1</v>
      </c>
      <c r="D3" s="2" t="s">
        <v>8</v>
      </c>
    </row>
    <row r="4" spans="1:13" x14ac:dyDescent="0.25">
      <c r="A4" s="3" t="s">
        <v>2</v>
      </c>
      <c r="D4" s="2" t="s">
        <v>7</v>
      </c>
    </row>
    <row r="5" spans="1:13" x14ac:dyDescent="0.25">
      <c r="A5" s="3" t="s">
        <v>3</v>
      </c>
      <c r="D5" s="4" t="s">
        <v>18</v>
      </c>
    </row>
    <row r="6" spans="1:13" x14ac:dyDescent="0.25">
      <c r="A6" s="3" t="s">
        <v>9</v>
      </c>
    </row>
    <row r="7" spans="1:13" x14ac:dyDescent="0.25">
      <c r="A7" s="3" t="s">
        <v>10</v>
      </c>
    </row>
    <row r="8" spans="1:13" ht="7.5" customHeight="1" x14ac:dyDescent="0.25"/>
    <row r="9" spans="1:13" ht="18.75" customHeight="1" x14ac:dyDescent="0.25">
      <c r="A9" s="1" t="s">
        <v>4</v>
      </c>
      <c r="B9" s="55"/>
      <c r="C9" s="55"/>
      <c r="D9" s="19" t="s">
        <v>37</v>
      </c>
      <c r="E9" s="18" t="s">
        <v>14</v>
      </c>
      <c r="F9" s="56"/>
      <c r="G9" s="56"/>
      <c r="L9" s="18"/>
      <c r="M9" s="17"/>
    </row>
    <row r="10" spans="1:13" ht="18.75" customHeight="1" x14ac:dyDescent="0.25">
      <c r="A10" s="1" t="s">
        <v>5</v>
      </c>
      <c r="B10" s="57">
        <f ca="1">TODAY()</f>
        <v>46084</v>
      </c>
      <c r="C10" s="57"/>
      <c r="D10" s="20" t="s">
        <v>36</v>
      </c>
      <c r="E10" s="18" t="s">
        <v>12</v>
      </c>
      <c r="F10" s="56"/>
      <c r="G10" s="56"/>
      <c r="L10" s="18"/>
      <c r="M10" s="17"/>
    </row>
    <row r="11" spans="1:13" ht="18.75" customHeight="1" x14ac:dyDescent="0.25">
      <c r="A11" s="1" t="s">
        <v>6</v>
      </c>
      <c r="B11" s="58"/>
      <c r="C11" s="58"/>
      <c r="D11" s="21"/>
      <c r="E11" s="18" t="s">
        <v>13</v>
      </c>
      <c r="F11" s="56"/>
      <c r="G11" s="56"/>
      <c r="L11" s="18"/>
      <c r="M11" s="17"/>
    </row>
    <row r="13" spans="1:13" ht="3" customHeight="1" x14ac:dyDescent="0.25"/>
    <row r="14" spans="1:13" ht="18" customHeight="1" x14ac:dyDescent="0.25">
      <c r="A14" s="5" t="s">
        <v>21</v>
      </c>
      <c r="B14" s="6" t="s">
        <v>19</v>
      </c>
      <c r="C14" s="6" t="s">
        <v>39</v>
      </c>
      <c r="D14" s="62" t="s">
        <v>20</v>
      </c>
      <c r="E14" s="63"/>
      <c r="F14" s="64"/>
      <c r="G14" s="7" t="s">
        <v>11</v>
      </c>
    </row>
    <row r="15" spans="1:13" ht="18" customHeight="1" x14ac:dyDescent="0.2">
      <c r="A15" s="8"/>
      <c r="B15" s="9">
        <v>1</v>
      </c>
      <c r="C15" s="10"/>
      <c r="D15" s="59"/>
      <c r="E15" s="60"/>
      <c r="F15" s="61"/>
      <c r="G15" s="11"/>
    </row>
    <row r="16" spans="1:13" ht="18" customHeight="1" x14ac:dyDescent="0.2">
      <c r="A16" s="12"/>
      <c r="B16" s="13">
        <v>2</v>
      </c>
      <c r="C16" s="14"/>
      <c r="D16" s="65"/>
      <c r="E16" s="66"/>
      <c r="F16" s="67"/>
      <c r="G16" s="15"/>
    </row>
    <row r="17" spans="1:7" ht="18" customHeight="1" x14ac:dyDescent="0.2">
      <c r="A17" s="8"/>
      <c r="B17" s="9">
        <v>3</v>
      </c>
      <c r="C17" s="10"/>
      <c r="D17" s="59"/>
      <c r="E17" s="60"/>
      <c r="F17" s="61"/>
      <c r="G17" s="11"/>
    </row>
    <row r="18" spans="1:7" ht="18" customHeight="1" x14ac:dyDescent="0.2">
      <c r="A18" s="12"/>
      <c r="B18" s="13">
        <v>4</v>
      </c>
      <c r="C18" s="14"/>
      <c r="D18" s="65"/>
      <c r="E18" s="66"/>
      <c r="F18" s="67"/>
      <c r="G18" s="15"/>
    </row>
    <row r="19" spans="1:7" ht="18" customHeight="1" x14ac:dyDescent="0.2">
      <c r="A19" s="8"/>
      <c r="B19" s="9">
        <v>5</v>
      </c>
      <c r="C19" s="10"/>
      <c r="D19" s="59"/>
      <c r="E19" s="60"/>
      <c r="F19" s="61"/>
      <c r="G19" s="11"/>
    </row>
    <row r="20" spans="1:7" ht="18" customHeight="1" x14ac:dyDescent="0.2">
      <c r="A20" s="12"/>
      <c r="B20" s="13">
        <v>6</v>
      </c>
      <c r="C20" s="14"/>
      <c r="D20" s="65"/>
      <c r="E20" s="66"/>
      <c r="F20" s="67"/>
      <c r="G20" s="15"/>
    </row>
    <row r="21" spans="1:7" ht="18" customHeight="1" x14ac:dyDescent="0.2">
      <c r="A21" s="8"/>
      <c r="B21" s="9">
        <v>7</v>
      </c>
      <c r="C21" s="10"/>
      <c r="D21" s="59"/>
      <c r="E21" s="60"/>
      <c r="F21" s="61"/>
      <c r="G21" s="11"/>
    </row>
    <row r="22" spans="1:7" ht="18" customHeight="1" x14ac:dyDescent="0.2">
      <c r="A22" s="16"/>
      <c r="B22" s="13">
        <v>8</v>
      </c>
      <c r="C22" s="14"/>
      <c r="D22" s="65"/>
      <c r="E22" s="66"/>
      <c r="F22" s="67"/>
      <c r="G22" s="15"/>
    </row>
    <row r="23" spans="1:7" ht="18" customHeight="1" x14ac:dyDescent="0.2">
      <c r="A23" s="8"/>
      <c r="B23" s="9">
        <v>9</v>
      </c>
      <c r="C23" s="10"/>
      <c r="D23" s="59"/>
      <c r="E23" s="60"/>
      <c r="F23" s="61"/>
      <c r="G23" s="11"/>
    </row>
    <row r="24" spans="1:7" ht="18" customHeight="1" x14ac:dyDescent="0.2">
      <c r="A24" s="12"/>
      <c r="B24" s="13">
        <v>10</v>
      </c>
      <c r="C24" s="14"/>
      <c r="D24" s="65"/>
      <c r="E24" s="66"/>
      <c r="F24" s="67"/>
      <c r="G24" s="15"/>
    </row>
    <row r="25" spans="1:7" ht="18" customHeight="1" x14ac:dyDescent="0.2">
      <c r="A25" s="8"/>
      <c r="B25" s="9">
        <v>11</v>
      </c>
      <c r="C25" s="10"/>
      <c r="D25" s="59"/>
      <c r="E25" s="60"/>
      <c r="F25" s="61"/>
      <c r="G25" s="11"/>
    </row>
    <row r="26" spans="1:7" ht="18" customHeight="1" x14ac:dyDescent="0.2">
      <c r="A26" s="12"/>
      <c r="B26" s="13">
        <v>12</v>
      </c>
      <c r="C26" s="14"/>
      <c r="D26" s="65"/>
      <c r="E26" s="66"/>
      <c r="F26" s="67"/>
      <c r="G26" s="15"/>
    </row>
    <row r="27" spans="1:7" ht="18" customHeight="1" x14ac:dyDescent="0.2">
      <c r="A27" s="8"/>
      <c r="B27" s="9">
        <v>13</v>
      </c>
      <c r="C27" s="10"/>
      <c r="D27" s="59"/>
      <c r="E27" s="60"/>
      <c r="F27" s="61"/>
      <c r="G27" s="11"/>
    </row>
    <row r="28" spans="1:7" ht="18" customHeight="1" x14ac:dyDescent="0.2">
      <c r="A28" s="12"/>
      <c r="B28" s="13">
        <v>14</v>
      </c>
      <c r="C28" s="14"/>
      <c r="D28" s="65"/>
      <c r="E28" s="66"/>
      <c r="F28" s="67"/>
      <c r="G28" s="15"/>
    </row>
    <row r="29" spans="1:7" ht="18" customHeight="1" x14ac:dyDescent="0.2">
      <c r="A29" s="8"/>
      <c r="B29" s="9">
        <v>15</v>
      </c>
      <c r="C29" s="10"/>
      <c r="D29" s="59"/>
      <c r="E29" s="60"/>
      <c r="F29" s="61"/>
      <c r="G29" s="11"/>
    </row>
    <row r="30" spans="1:7" ht="18" customHeight="1" x14ac:dyDescent="0.2">
      <c r="A30" s="12"/>
      <c r="B30" s="13">
        <v>16</v>
      </c>
      <c r="C30" s="14"/>
      <c r="D30" s="65"/>
      <c r="E30" s="66"/>
      <c r="F30" s="67"/>
      <c r="G30" s="15"/>
    </row>
    <row r="31" spans="1:7" ht="18" customHeight="1" x14ac:dyDescent="0.2">
      <c r="A31" s="8"/>
      <c r="B31" s="9">
        <v>17</v>
      </c>
      <c r="C31" s="10"/>
      <c r="D31" s="59"/>
      <c r="E31" s="60"/>
      <c r="F31" s="61"/>
      <c r="G31" s="11"/>
    </row>
    <row r="32" spans="1:7" ht="18" customHeight="1" x14ac:dyDescent="0.2">
      <c r="A32" s="12"/>
      <c r="B32" s="13">
        <v>18</v>
      </c>
      <c r="C32" s="14"/>
      <c r="D32" s="65"/>
      <c r="E32" s="66"/>
      <c r="F32" s="67"/>
      <c r="G32" s="15"/>
    </row>
    <row r="33" spans="1:7" ht="18" customHeight="1" x14ac:dyDescent="0.2">
      <c r="A33" s="8"/>
      <c r="B33" s="9">
        <v>19</v>
      </c>
      <c r="C33" s="10"/>
      <c r="D33" s="59"/>
      <c r="E33" s="60"/>
      <c r="F33" s="61"/>
      <c r="G33" s="11"/>
    </row>
    <row r="34" spans="1:7" ht="18" customHeight="1" x14ac:dyDescent="0.2">
      <c r="A34" s="12"/>
      <c r="B34" s="13">
        <v>20</v>
      </c>
      <c r="C34" s="14"/>
      <c r="D34" s="65"/>
      <c r="E34" s="66"/>
      <c r="F34" s="67"/>
      <c r="G34" s="15"/>
    </row>
    <row r="35" spans="1:7" x14ac:dyDescent="0.25">
      <c r="A35" s="3"/>
    </row>
    <row r="36" spans="1:7" x14ac:dyDescent="0.25">
      <c r="A36" s="3"/>
    </row>
    <row r="37" spans="1:7" x14ac:dyDescent="0.25">
      <c r="A37" s="3"/>
    </row>
    <row r="38" spans="1:7" x14ac:dyDescent="0.25">
      <c r="A38" s="3"/>
      <c r="C38" s="2" t="s">
        <v>35</v>
      </c>
    </row>
    <row r="39" spans="1:7" x14ac:dyDescent="0.25">
      <c r="A39" s="3"/>
      <c r="C39" s="2" t="s">
        <v>36</v>
      </c>
    </row>
    <row r="40" spans="1:7" x14ac:dyDescent="0.25">
      <c r="C40" s="2" t="s">
        <v>22</v>
      </c>
    </row>
    <row r="41" spans="1:7" x14ac:dyDescent="0.25">
      <c r="C41" s="2" t="s">
        <v>23</v>
      </c>
    </row>
    <row r="42" spans="1:7" x14ac:dyDescent="0.25">
      <c r="C42" s="2" t="s">
        <v>24</v>
      </c>
    </row>
    <row r="43" spans="1:7" x14ac:dyDescent="0.25">
      <c r="C43" s="2" t="s">
        <v>25</v>
      </c>
    </row>
    <row r="44" spans="1:7" x14ac:dyDescent="0.25">
      <c r="C44" s="2" t="s">
        <v>26</v>
      </c>
    </row>
    <row r="45" spans="1:7" x14ac:dyDescent="0.25">
      <c r="C45" s="2" t="s">
        <v>16</v>
      </c>
    </row>
    <row r="46" spans="1:7" x14ac:dyDescent="0.25">
      <c r="C46" s="2" t="s">
        <v>15</v>
      </c>
    </row>
    <row r="47" spans="1:7" x14ac:dyDescent="0.25">
      <c r="C47" s="2" t="s">
        <v>27</v>
      </c>
    </row>
    <row r="48" spans="1:7" x14ac:dyDescent="0.25">
      <c r="C48" s="2" t="s">
        <v>28</v>
      </c>
    </row>
    <row r="49" spans="3:3" x14ac:dyDescent="0.25">
      <c r="C49" s="2" t="s">
        <v>38</v>
      </c>
    </row>
    <row r="50" spans="3:3" x14ac:dyDescent="0.25">
      <c r="C50" s="2" t="s">
        <v>29</v>
      </c>
    </row>
    <row r="51" spans="3:3" x14ac:dyDescent="0.25">
      <c r="C51" s="2" t="s">
        <v>30</v>
      </c>
    </row>
    <row r="52" spans="3:3" x14ac:dyDescent="0.25">
      <c r="C52" s="2" t="s">
        <v>31</v>
      </c>
    </row>
    <row r="53" spans="3:3" x14ac:dyDescent="0.25">
      <c r="C53" s="2" t="s">
        <v>32</v>
      </c>
    </row>
    <row r="54" spans="3:3" x14ac:dyDescent="0.25">
      <c r="C54" s="2" t="s">
        <v>17</v>
      </c>
    </row>
    <row r="55" spans="3:3" x14ac:dyDescent="0.25">
      <c r="C55" s="2" t="s">
        <v>33</v>
      </c>
    </row>
    <row r="56" spans="3:3" x14ac:dyDescent="0.25">
      <c r="C56" s="2" t="s">
        <v>34</v>
      </c>
    </row>
  </sheetData>
  <mergeCells count="27">
    <mergeCell ref="D32:F32"/>
    <mergeCell ref="D33:F33"/>
    <mergeCell ref="D34:F34"/>
    <mergeCell ref="D26:F26"/>
    <mergeCell ref="D27:F27"/>
    <mergeCell ref="D28:F28"/>
    <mergeCell ref="D29:F29"/>
    <mergeCell ref="D30:F30"/>
    <mergeCell ref="D31:F31"/>
    <mergeCell ref="D25:F25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B9:C9"/>
    <mergeCell ref="F9:G9"/>
    <mergeCell ref="B10:C10"/>
    <mergeCell ref="F10:G10"/>
    <mergeCell ref="B11:C11"/>
    <mergeCell ref="F11:G11"/>
  </mergeCells>
  <dataValidations count="1">
    <dataValidation type="list" allowBlank="1" showInputMessage="1" showErrorMessage="1" sqref="D10" xr:uid="{A910AB94-B252-4E51-AD2B-C55FFE6D4572}">
      <formula1>$C$38:$C$56</formula1>
    </dataValidation>
  </dataValidations>
  <pageMargins left="0.70866141732283472" right="0.51181102362204722" top="0.59055118110236227" bottom="0.39370078740157483" header="0.31496062992125984" footer="0.31496062992125984"/>
  <pageSetup paperSize="9" scale="98" fitToHeight="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F70AE-D0A0-4799-83FE-26B9FC30DECE}">
  <dimension ref="A3:H27"/>
  <sheetViews>
    <sheetView workbookViewId="0">
      <selection activeCell="E23" sqref="E23"/>
    </sheetView>
  </sheetViews>
  <sheetFormatPr baseColWidth="10" defaultRowHeight="15" x14ac:dyDescent="0.25"/>
  <sheetData>
    <row r="3" spans="1:8" x14ac:dyDescent="0.25">
      <c r="A3" s="3" t="s">
        <v>43</v>
      </c>
      <c r="B3" s="2"/>
      <c r="C3" s="2" t="s">
        <v>71</v>
      </c>
      <c r="D3" s="2"/>
      <c r="E3" s="2"/>
      <c r="F3" s="2"/>
      <c r="G3" s="2"/>
      <c r="H3" s="25">
        <v>88</v>
      </c>
    </row>
    <row r="4" spans="1:8" x14ac:dyDescent="0.25">
      <c r="A4" s="3" t="s">
        <v>45</v>
      </c>
      <c r="B4" s="2"/>
      <c r="C4" s="2" t="s">
        <v>72</v>
      </c>
      <c r="D4" s="2"/>
      <c r="E4" s="2"/>
      <c r="F4" s="2"/>
      <c r="G4" s="2"/>
      <c r="H4" s="25">
        <v>55</v>
      </c>
    </row>
    <row r="5" spans="1:8" x14ac:dyDescent="0.25">
      <c r="A5" s="2"/>
      <c r="B5" s="2"/>
      <c r="C5" s="2" t="s">
        <v>73</v>
      </c>
      <c r="D5" s="2"/>
      <c r="E5" s="2"/>
      <c r="F5" s="2"/>
      <c r="G5" s="2"/>
      <c r="H5" s="25">
        <v>9</v>
      </c>
    </row>
    <row r="6" spans="1:8" x14ac:dyDescent="0.25">
      <c r="A6" s="2" t="s">
        <v>47</v>
      </c>
      <c r="B6" s="2"/>
      <c r="C6" s="2" t="s">
        <v>74</v>
      </c>
      <c r="D6" s="2"/>
      <c r="E6" s="2"/>
      <c r="F6" s="2"/>
      <c r="G6" s="2"/>
      <c r="H6" s="25">
        <v>9</v>
      </c>
    </row>
    <row r="7" spans="1:8" x14ac:dyDescent="0.25">
      <c r="A7" s="2" t="s">
        <v>48</v>
      </c>
      <c r="B7" s="2"/>
      <c r="C7" s="2" t="s">
        <v>75</v>
      </c>
      <c r="D7" s="2"/>
      <c r="E7" s="2"/>
      <c r="F7" s="2"/>
      <c r="G7" s="2"/>
      <c r="H7" s="25">
        <v>9</v>
      </c>
    </row>
    <row r="8" spans="1:8" x14ac:dyDescent="0.25">
      <c r="A8" s="2" t="s">
        <v>49</v>
      </c>
      <c r="B8" s="2"/>
      <c r="C8" s="2" t="s">
        <v>76</v>
      </c>
      <c r="D8" s="2"/>
      <c r="E8" s="2"/>
      <c r="F8" s="2"/>
      <c r="G8" s="2"/>
      <c r="H8" s="25">
        <v>9</v>
      </c>
    </row>
    <row r="9" spans="1:8" x14ac:dyDescent="0.25">
      <c r="A9" s="2" t="s">
        <v>46</v>
      </c>
      <c r="B9" s="2"/>
      <c r="C9" s="2" t="s">
        <v>77</v>
      </c>
      <c r="D9" s="2"/>
      <c r="E9" s="2"/>
      <c r="F9" s="2"/>
      <c r="G9" s="2"/>
      <c r="H9" s="25">
        <v>9</v>
      </c>
    </row>
    <row r="10" spans="1:8" x14ac:dyDescent="0.25">
      <c r="A10" s="2" t="s">
        <v>50</v>
      </c>
      <c r="B10" s="2"/>
      <c r="C10" s="2" t="s">
        <v>78</v>
      </c>
      <c r="D10" s="2"/>
      <c r="E10" s="2"/>
      <c r="F10" s="2"/>
      <c r="G10" s="2"/>
      <c r="H10" s="25">
        <v>48</v>
      </c>
    </row>
    <row r="11" spans="1:8" x14ac:dyDescent="0.25">
      <c r="A11" s="2" t="s">
        <v>51</v>
      </c>
      <c r="B11" s="2"/>
      <c r="C11" s="2" t="s">
        <v>79</v>
      </c>
      <c r="D11" s="2"/>
      <c r="E11" s="2"/>
      <c r="F11" s="2"/>
      <c r="G11" s="2"/>
      <c r="H11" s="25">
        <v>46</v>
      </c>
    </row>
    <row r="12" spans="1:8" x14ac:dyDescent="0.25">
      <c r="A12" s="2" t="s">
        <v>53</v>
      </c>
      <c r="B12" s="2"/>
      <c r="C12" s="2" t="s">
        <v>31</v>
      </c>
      <c r="D12" s="2"/>
      <c r="E12" s="2"/>
      <c r="F12" s="2"/>
      <c r="G12" s="2"/>
      <c r="H12" s="25">
        <v>19</v>
      </c>
    </row>
    <row r="13" spans="1:8" x14ac:dyDescent="0.25">
      <c r="A13" s="2" t="s">
        <v>52</v>
      </c>
      <c r="B13" s="2"/>
      <c r="C13" s="2" t="s">
        <v>80</v>
      </c>
      <c r="D13" s="2"/>
      <c r="E13" s="2"/>
      <c r="F13" s="2"/>
      <c r="G13" s="2"/>
      <c r="H13" s="25">
        <v>65</v>
      </c>
    </row>
    <row r="14" spans="1:8" x14ac:dyDescent="0.25">
      <c r="A14" s="2"/>
      <c r="B14" s="2"/>
      <c r="C14" s="2" t="s">
        <v>69</v>
      </c>
      <c r="D14" s="2"/>
      <c r="E14" s="2"/>
      <c r="F14" s="2"/>
      <c r="G14" s="2"/>
      <c r="H14" s="25">
        <v>30</v>
      </c>
    </row>
    <row r="15" spans="1:8" x14ac:dyDescent="0.25">
      <c r="A15" s="2"/>
      <c r="B15" s="2"/>
      <c r="C15" s="2" t="s">
        <v>81</v>
      </c>
      <c r="D15" s="2"/>
      <c r="E15" s="2"/>
      <c r="F15" s="2"/>
      <c r="G15" s="2"/>
      <c r="H15" s="25">
        <v>28</v>
      </c>
    </row>
    <row r="16" spans="1:8" x14ac:dyDescent="0.25">
      <c r="A16" s="2"/>
      <c r="B16" s="2"/>
      <c r="C16" s="2" t="s">
        <v>33</v>
      </c>
      <c r="D16" s="2"/>
      <c r="E16" s="2"/>
      <c r="F16" s="2"/>
      <c r="G16" s="2"/>
      <c r="H16" s="25">
        <v>84</v>
      </c>
    </row>
    <row r="17" spans="1:8" x14ac:dyDescent="0.25">
      <c r="A17" s="2"/>
      <c r="B17" s="2"/>
      <c r="C17" s="2" t="s">
        <v>68</v>
      </c>
      <c r="D17" s="2"/>
      <c r="E17" s="2"/>
      <c r="F17" s="2"/>
      <c r="G17" s="2"/>
      <c r="H17" s="25">
        <v>30</v>
      </c>
    </row>
    <row r="18" spans="1:8" x14ac:dyDescent="0.25">
      <c r="A18" s="2"/>
      <c r="B18" s="2"/>
      <c r="C18" s="2" t="s">
        <v>82</v>
      </c>
      <c r="D18" s="2"/>
      <c r="E18" s="2"/>
      <c r="F18" s="2"/>
      <c r="G18" s="2"/>
      <c r="H18" s="25">
        <v>22</v>
      </c>
    </row>
    <row r="19" spans="1:8" x14ac:dyDescent="0.25">
      <c r="A19" s="2"/>
      <c r="B19" s="2"/>
      <c r="C19" s="2" t="s">
        <v>63</v>
      </c>
      <c r="D19" s="2"/>
      <c r="E19" s="2"/>
      <c r="F19" s="2"/>
      <c r="G19" s="2"/>
      <c r="H19" s="25">
        <v>31</v>
      </c>
    </row>
    <row r="20" spans="1:8" x14ac:dyDescent="0.25">
      <c r="A20" s="2"/>
      <c r="B20" s="2"/>
      <c r="C20" s="2" t="s">
        <v>62</v>
      </c>
      <c r="D20" s="2"/>
      <c r="E20" s="2"/>
      <c r="F20" s="2"/>
      <c r="G20" s="2"/>
      <c r="H20" s="25">
        <v>36</v>
      </c>
    </row>
    <row r="21" spans="1:8" x14ac:dyDescent="0.25">
      <c r="A21" s="2"/>
      <c r="B21" s="2"/>
      <c r="C21" s="2" t="s">
        <v>84</v>
      </c>
      <c r="D21" s="2"/>
      <c r="E21" s="2"/>
      <c r="F21" s="2"/>
      <c r="G21" s="2"/>
      <c r="H21" s="25">
        <v>55</v>
      </c>
    </row>
    <row r="22" spans="1:8" x14ac:dyDescent="0.25">
      <c r="A22" s="2"/>
      <c r="B22" s="2"/>
      <c r="C22" s="2" t="s">
        <v>83</v>
      </c>
      <c r="D22" s="2"/>
      <c r="E22" s="2"/>
      <c r="F22" s="2"/>
      <c r="G22" s="2"/>
      <c r="H22" s="25"/>
    </row>
    <row r="23" spans="1:8" x14ac:dyDescent="0.25">
      <c r="A23" s="2"/>
      <c r="B23" s="2"/>
      <c r="C23" s="2"/>
      <c r="D23" s="2"/>
      <c r="E23" s="2"/>
      <c r="F23" s="2"/>
      <c r="G23" s="2"/>
      <c r="H23" s="25"/>
    </row>
    <row r="24" spans="1:8" x14ac:dyDescent="0.25">
      <c r="A24" s="2"/>
      <c r="B24" s="2"/>
      <c r="C24" s="2"/>
      <c r="D24" s="2"/>
      <c r="E24" s="2"/>
      <c r="F24" s="2"/>
      <c r="G24" s="2"/>
      <c r="H24" s="25"/>
    </row>
    <row r="25" spans="1:8" x14ac:dyDescent="0.25">
      <c r="C25" s="2" t="s">
        <v>52</v>
      </c>
      <c r="H25" t="s">
        <v>54</v>
      </c>
    </row>
    <row r="27" spans="1:8" x14ac:dyDescent="0.25">
      <c r="C27" s="2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Laborauftrag</vt:lpstr>
      <vt:lpstr>Tabelle2</vt:lpstr>
      <vt:lpstr>Tabelle1</vt:lpstr>
      <vt:lpstr>Tabelle1 (2)</vt:lpstr>
      <vt:lpstr>Hilfstabelle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Maurer</dc:creator>
  <cp:lastModifiedBy>Fabio Montalbano</cp:lastModifiedBy>
  <cp:lastPrinted>2025-06-24T05:49:11Z</cp:lastPrinted>
  <dcterms:created xsi:type="dcterms:W3CDTF">2024-10-24T10:53:53Z</dcterms:created>
  <dcterms:modified xsi:type="dcterms:W3CDTF">2026-03-03T07:47:44Z</dcterms:modified>
</cp:coreProperties>
</file>